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zza dough" sheetId="1" r:id="rId3"/>
  </sheets>
  <definedNames/>
  <calcPr/>
</workbook>
</file>

<file path=xl/sharedStrings.xml><?xml version="1.0" encoding="utf-8"?>
<sst xmlns="http://schemas.openxmlformats.org/spreadsheetml/2006/main" count="17" uniqueCount="14">
  <si>
    <r>
      <rPr>
        <rFont val="Montserrat"/>
        <b/>
        <color rgb="FFFFFFFF"/>
        <sz val="20.0"/>
      </rPr>
      <t>Click here for video instructions
on how to use this calculator</t>
    </r>
    <r>
      <rPr>
        <rFont val="Montserrat"/>
        <b/>
        <color rgb="FF000000"/>
        <sz val="20.0"/>
      </rPr>
      <t xml:space="preserve"> 📺</t>
    </r>
  </si>
  <si>
    <t>How many pizzas?</t>
  </si>
  <si>
    <t>👉🏻</t>
  </si>
  <si>
    <t>Hydration</t>
  </si>
  <si>
    <t>Flour Ratio</t>
  </si>
  <si>
    <t>What flour?</t>
  </si>
  <si>
    <t>Strong (bread)</t>
  </si>
  <si>
    <t>Water</t>
  </si>
  <si>
    <t>Plain
(all purpose)</t>
  </si>
  <si>
    <t>Flour</t>
  </si>
  <si>
    <t>Dry yeast</t>
  </si>
  <si>
    <t>Salt</t>
  </si>
  <si>
    <t>Doughball's weight</t>
  </si>
  <si>
    <t>Total dough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</si>
</sst>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0 [$gr-809]"/>
    <numFmt numFmtId="165" formatCode="d/m"/>
    <numFmt numFmtId="166" formatCode="#0.0 [$gr-809]"/>
  </numFmts>
  <fonts count="22">
    <font>
      <sz val="10.0"/>
      <color rgb="FF000000"/>
      <name val="Arial"/>
    </font>
    <font>
      <name val="Montserrat"/>
    </font>
    <font>
      <color rgb="FF000000"/>
      <name val="Montserrat"/>
    </font>
    <font>
      <b/>
      <sz val="20.0"/>
      <color rgb="FFFFFFFF"/>
      <name val="Montserrat"/>
    </font>
    <font>
      <sz val="22.0"/>
      <name val="Montserrat"/>
    </font>
    <font>
      <sz val="22.0"/>
      <color rgb="FF000000"/>
      <name val="Montserrat"/>
    </font>
    <font>
      <b/>
      <sz val="22.0"/>
      <color rgb="FF000000"/>
      <name val="Montserrat"/>
    </font>
    <font>
      <sz val="22.0"/>
      <color rgb="FFFFFFFF"/>
      <name val="Montserrat"/>
    </font>
    <font>
      <sz val="8.0"/>
      <color rgb="FFFFFFFF"/>
      <name val="Montserrat"/>
    </font>
    <font>
      <b/>
      <u/>
      <sz val="10.0"/>
      <color rgb="FFB03F23"/>
      <name val="Montserrat"/>
    </font>
    <font>
      <sz val="12.0"/>
      <name val="Montserrat"/>
    </font>
    <font>
      <b/>
      <u/>
      <sz val="10.0"/>
      <color rgb="FFB03F23"/>
      <name val="Montserrat"/>
    </font>
    <font>
      <b/>
      <sz val="12.0"/>
      <color rgb="FF060606"/>
      <name val="Montserrat"/>
    </font>
    <font>
      <sz val="12.0"/>
      <color rgb="FFFFFFFF"/>
      <name val="Montserrat"/>
    </font>
    <font>
      <u/>
      <color rgb="FF0000FF"/>
      <name val="Montserrat"/>
    </font>
    <font>
      <u/>
      <color rgb="FF0000FF"/>
      <name val="Montserrat"/>
    </font>
    <font>
      <u/>
      <color rgb="FF0000FF"/>
      <name val="Montserrat"/>
    </font>
    <font>
      <sz val="22.0"/>
      <color rgb="FF666666"/>
      <name val="Montserrat"/>
    </font>
    <font>
      <u/>
      <color rgb="FF0000FF"/>
      <name val="Montserrat"/>
    </font>
    <font>
      <u/>
      <sz val="14.0"/>
      <color rgb="FF000000"/>
      <name val="Montserrat"/>
    </font>
    <font>
      <sz val="11.0"/>
      <color rgb="FFFFFFFF"/>
      <name val="Montserrat"/>
    </font>
    <font>
      <b/>
      <sz val="22.0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B03F23"/>
        <bgColor rgb="FFB03F2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/>
    <border>
      <right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center"/>
    </xf>
    <xf borderId="0" fillId="2" fontId="3" numFmtId="0" xfId="0" applyAlignment="1" applyFill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2" fontId="3" numFmtId="0" xfId="0" applyAlignment="1" applyFont="1">
      <alignment horizontal="center" readingOrder="0" vertical="center"/>
    </xf>
    <xf borderId="0" fillId="0" fontId="4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vertical="center"/>
    </xf>
    <xf borderId="0" fillId="3" fontId="5" numFmtId="0" xfId="0" applyAlignment="1" applyFill="1" applyFont="1">
      <alignment horizontal="right" vertical="top"/>
    </xf>
    <xf borderId="0" fillId="0" fontId="6" numFmtId="3" xfId="0" applyAlignment="1" applyFont="1" applyNumberFormat="1">
      <alignment horizontal="center" readingOrder="0" vertic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vertical="bottom"/>
    </xf>
    <xf borderId="0" fillId="0" fontId="11" numFmtId="0" xfId="0" applyAlignment="1" applyFont="1">
      <alignment horizontal="center" vertical="bottom"/>
    </xf>
    <xf borderId="0" fillId="0" fontId="10" numFmtId="0" xfId="0" applyAlignment="1" applyFont="1">
      <alignment vertical="center"/>
    </xf>
    <xf borderId="0" fillId="0" fontId="12" numFmtId="0" xfId="0" applyAlignment="1" applyFont="1">
      <alignment horizontal="center" readingOrder="0" shrinkToFit="0" vertical="center" wrapText="1"/>
    </xf>
    <xf borderId="0" fillId="0" fontId="13" numFmtId="0" xfId="0" applyAlignment="1" applyFont="1">
      <alignment horizontal="center"/>
    </xf>
    <xf borderId="0" fillId="0" fontId="13" numFmtId="0" xfId="0" applyAlignment="1" applyFont="1">
      <alignment horizontal="center" vertical="center"/>
    </xf>
    <xf borderId="0" fillId="3" fontId="14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" numFmtId="0" xfId="0" applyFont="1"/>
    <xf borderId="0" fillId="0" fontId="2" numFmtId="0" xfId="0" applyAlignment="1" applyFont="1">
      <alignment vertical="center"/>
    </xf>
    <xf borderId="2" fillId="4" fontId="17" numFmtId="0" xfId="0" applyAlignment="1" applyBorder="1" applyFill="1" applyFont="1">
      <alignment horizontal="center" vertical="center"/>
    </xf>
    <xf borderId="2" fillId="4" fontId="4" numFmtId="164" xfId="0" applyAlignment="1" applyBorder="1" applyFont="1" applyNumberFormat="1">
      <alignment horizontal="center" vertical="center"/>
    </xf>
    <xf borderId="2" fillId="4" fontId="17" numFmtId="164" xfId="0" applyAlignment="1" applyBorder="1" applyFont="1" applyNumberFormat="1">
      <alignment horizontal="center" vertical="center"/>
    </xf>
    <xf borderId="2" fillId="4" fontId="17" numFmtId="0" xfId="0" applyAlignment="1" applyBorder="1" applyFont="1">
      <alignment horizontal="center" vertical="center"/>
    </xf>
    <xf borderId="0" fillId="0" fontId="18" numFmtId="0" xfId="0" applyAlignment="1" applyFont="1">
      <alignment vertical="center"/>
    </xf>
    <xf borderId="0" fillId="0" fontId="19" numFmtId="0" xfId="0" applyAlignment="1" applyFont="1">
      <alignment shrinkToFit="0" vertical="center" wrapText="0"/>
    </xf>
    <xf borderId="0" fillId="0" fontId="20" numFmtId="0" xfId="0" applyAlignment="1" applyFont="1">
      <alignment horizontal="center" readingOrder="0" shrinkToFit="0" vertical="center" wrapText="1"/>
    </xf>
    <xf borderId="0" fillId="4" fontId="17" numFmtId="0" xfId="0" applyAlignment="1" applyFont="1">
      <alignment horizontal="center" vertical="center"/>
    </xf>
    <xf borderId="0" fillId="4" fontId="4" numFmtId="164" xfId="0" applyAlignment="1" applyFont="1" applyNumberFormat="1">
      <alignment horizontal="center" vertical="center"/>
    </xf>
    <xf borderId="0" fillId="4" fontId="17" numFmtId="164" xfId="0" applyAlignment="1" applyFont="1" applyNumberFormat="1">
      <alignment horizontal="center" vertical="center"/>
    </xf>
    <xf borderId="0" fillId="4" fontId="17" numFmtId="0" xfId="0" applyAlignment="1" applyFont="1">
      <alignment horizontal="center" vertical="center"/>
    </xf>
    <xf borderId="0" fillId="0" fontId="1" numFmtId="165" xfId="0" applyAlignment="1" applyFont="1" applyNumberFormat="1">
      <alignment vertical="center"/>
    </xf>
    <xf borderId="0" fillId="0" fontId="20" numFmtId="0" xfId="0" applyAlignment="1" applyFont="1">
      <alignment horizontal="center" shrinkToFit="0" vertical="center" wrapText="1"/>
    </xf>
    <xf borderId="0" fillId="4" fontId="17" numFmtId="166" xfId="0" applyAlignment="1" applyFont="1" applyNumberFormat="1">
      <alignment horizontal="center" vertical="center"/>
    </xf>
    <xf borderId="0" fillId="4" fontId="17" numFmtId="165" xfId="0" applyAlignment="1" applyFont="1" applyNumberFormat="1">
      <alignment horizontal="center" vertical="center"/>
    </xf>
    <xf borderId="0" fillId="0" fontId="2" numFmtId="4" xfId="0" applyAlignment="1" applyFont="1" applyNumberFormat="1">
      <alignment vertical="center"/>
    </xf>
    <xf borderId="0" fillId="4" fontId="17" numFmtId="10" xfId="0" applyAlignment="1" applyFont="1" applyNumberFormat="1">
      <alignment horizontal="center" vertical="center"/>
    </xf>
    <xf borderId="0" fillId="3" fontId="4" numFmtId="0" xfId="0" applyAlignment="1" applyFont="1">
      <alignment horizontal="center" vertical="center"/>
    </xf>
    <xf borderId="0" fillId="3" fontId="21" numFmtId="164" xfId="0" applyAlignment="1" applyFont="1" applyNumberFormat="1">
      <alignment horizontal="center" readingOrder="0" vertical="center"/>
    </xf>
    <xf borderId="0" fillId="3" fontId="4" numFmtId="0" xfId="0" applyAlignment="1" applyFont="1">
      <alignment horizontal="center" vertical="center"/>
    </xf>
    <xf borderId="0" fillId="4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867025" cy="4953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3oqDZ8k--9Q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.38"/>
    <col customWidth="1" min="2" max="2" width="37.63"/>
    <col customWidth="1" min="3" max="3" width="6.38"/>
    <col customWidth="1" min="4" max="4" width="18.75"/>
    <col customWidth="1" min="5" max="5" width="14.25"/>
    <col customWidth="1" min="6" max="6" width="2.0"/>
    <col customWidth="1" min="7" max="7" width="6.38"/>
    <col customWidth="1" min="8" max="8" width="30.13"/>
    <col customWidth="1" min="9" max="9" width="2.63"/>
    <col customWidth="1" min="10" max="10" width="30.13"/>
    <col customWidth="1" min="11" max="11" width="2.63"/>
    <col customWidth="1" min="12" max="12" width="30.13"/>
    <col customWidth="1" min="13" max="13" width="1.38"/>
  </cols>
  <sheetData>
    <row r="1" ht="15.0" customHeight="1">
      <c r="A1" s="1"/>
      <c r="B1" s="2"/>
      <c r="C1" s="2"/>
      <c r="D1" s="2"/>
      <c r="E1" s="2"/>
      <c r="F1" s="3"/>
      <c r="G1" s="4"/>
      <c r="H1" s="4"/>
      <c r="I1" s="2"/>
      <c r="J1" s="2"/>
      <c r="K1" s="2"/>
      <c r="L1" s="2"/>
      <c r="M1" s="2"/>
    </row>
    <row r="2" ht="83.25" customHeight="1">
      <c r="A2" s="5"/>
      <c r="B2" s="6"/>
      <c r="F2" s="7"/>
      <c r="G2" s="8"/>
      <c r="H2" s="9" t="s">
        <v>0</v>
      </c>
      <c r="M2" s="10"/>
    </row>
    <row r="3" ht="15.0" customHeight="1">
      <c r="B3" s="5"/>
      <c r="C3" s="5"/>
      <c r="D3" s="5"/>
      <c r="E3" s="5"/>
      <c r="F3" s="7"/>
      <c r="G3" s="8"/>
      <c r="H3" s="5"/>
      <c r="I3" s="5"/>
      <c r="J3" s="5"/>
      <c r="K3" s="5"/>
      <c r="L3" s="5"/>
      <c r="M3" s="8"/>
    </row>
    <row r="4" ht="37.5" customHeight="1">
      <c r="B4" s="11" t="s">
        <v>1</v>
      </c>
      <c r="C4" s="12" t="s">
        <v>2</v>
      </c>
      <c r="D4" s="13">
        <v>1.0</v>
      </c>
      <c r="E4" s="14" t="s">
        <v>3</v>
      </c>
      <c r="F4" s="15" t="s">
        <v>4</v>
      </c>
      <c r="G4" s="15"/>
      <c r="H4" s="16" t="str">
        <f>HYPERLINK("http://www.fabioulouspizza.com/ebook","► Click here to download for FREE ◄")</f>
        <v>► Click here to download for FREE ◄</v>
      </c>
      <c r="I4" s="17"/>
      <c r="J4" s="18" t="str">
        <f>HYPERLINK("https://www.udemy.com/course/fabioulouspizza/?referralCode=0090EC99449FF081791C","► My video course on Udemy! ◄")</f>
        <v>► My video course on Udemy! ◄</v>
      </c>
      <c r="K4" s="19"/>
      <c r="L4" s="18" t="str">
        <f>HYPERLINK("https://youtube.com/playlist?list=PLZtTPKVWn4umFf05wI1GAtYJypXaP36Zd","► FREE crash course on YouTube! ◄")</f>
        <v>► FREE crash course on YouTube! ◄</v>
      </c>
      <c r="M4" s="8"/>
    </row>
    <row r="5" ht="37.5" customHeight="1">
      <c r="A5" s="8"/>
      <c r="B5" s="11" t="s">
        <v>5</v>
      </c>
      <c r="C5" s="12" t="s">
        <v>2</v>
      </c>
      <c r="D5" s="20" t="s">
        <v>6</v>
      </c>
      <c r="E5" s="21">
        <f>IF(D5="Strong (bread)", 0.65,0.625)</f>
        <v>0.65</v>
      </c>
      <c r="F5" s="22">
        <f>IF(D5="Strong (bread)", 1.6625,1.683)</f>
        <v>1.6625</v>
      </c>
      <c r="G5" s="22"/>
      <c r="H5" s="23" t="str">
        <f>HYPERLINK("http://www.fabioulouspizza.com/ebook",
     IMAGE("https://i.ibb.co/Mk4NLmB/Cover-su-tablet.png", 1))</f>
        <v/>
      </c>
      <c r="I5" s="5"/>
      <c r="J5" s="24" t="str">
        <f>HYPERLINK("https://www.udemy.com/course/fabioulouspizza/?referralCode=0090EC99449FF081791C",
     IMAGE("https://i.ibb.co/nb6yrB3/Intro-corso.jpg", 1))</f>
        <v/>
      </c>
      <c r="K5" s="5"/>
      <c r="L5" s="25" t="str">
        <f>HYPERLINK("https://youtube.com/playlist?list=PLZtTPKVWn4umFf05wI1GAtYJypXaP36Zd",
     IMAGE("https://i.ibb.co/6sYt049/Crash-course.jpg", 1))</f>
        <v/>
      </c>
      <c r="M5" s="5"/>
    </row>
    <row r="6" ht="11.25" customHeight="1">
      <c r="A6" s="5"/>
      <c r="B6" s="2"/>
      <c r="C6" s="26"/>
      <c r="D6" s="2"/>
      <c r="E6" s="2"/>
      <c r="F6" s="27"/>
      <c r="G6" s="5"/>
      <c r="I6" s="5"/>
      <c r="K6" s="5"/>
      <c r="M6" s="5"/>
    </row>
    <row r="7" ht="37.5" customHeight="1">
      <c r="A7" s="8"/>
      <c r="B7" s="28" t="s">
        <v>7</v>
      </c>
      <c r="C7" s="29"/>
      <c r="D7" s="30">
        <f>D8*E5</f>
        <v>97.7443609</v>
      </c>
      <c r="E7" s="31"/>
      <c r="F7" s="27"/>
      <c r="G7" s="32" t="str">
        <f>HYPERLINK("https://www.facebook.com/HomemadeandFabioulous",
     IMAGE("https://i.ibb.co/b3YgR8k/Logo-Facebook.png", 1))</f>
        <v/>
      </c>
      <c r="I7" s="5"/>
      <c r="K7" s="5"/>
      <c r="M7" s="33"/>
    </row>
    <row r="8" ht="37.5" customHeight="1">
      <c r="A8" s="34" t="s">
        <v>8</v>
      </c>
      <c r="B8" s="35" t="s">
        <v>9</v>
      </c>
      <c r="C8" s="36"/>
      <c r="D8" s="37">
        <f>D12/F5</f>
        <v>150.3759398</v>
      </c>
      <c r="E8" s="38"/>
      <c r="F8" s="27"/>
      <c r="G8" s="32" t="str">
        <f>HYPERLINK("https://www.instagram.com/homemadeandfabioulous/",
     IMAGE("https://i.ibb.co/dcN8ZpJ/LOGO-Instagram.png", 1))</f>
        <v/>
      </c>
      <c r="I8" s="39"/>
      <c r="K8" s="5"/>
      <c r="M8" s="33"/>
    </row>
    <row r="9" ht="37.5" customHeight="1">
      <c r="A9" s="40" t="s">
        <v>6</v>
      </c>
      <c r="B9" s="35" t="s">
        <v>10</v>
      </c>
      <c r="C9" s="36"/>
      <c r="D9" s="41">
        <f>(round((D4/3)+0.2,0))*1.6</f>
        <v>1.6</v>
      </c>
      <c r="E9" s="42" t="str">
        <f>(D9/1.6)/2&amp;" tsp"</f>
        <v>0.5 tsp</v>
      </c>
      <c r="F9" s="43"/>
      <c r="G9" s="32" t="str">
        <f>HYPERLINK("https://www.youtube.com/channel/UChbw_FXQlsB6BWgQPQTsKpA",
     IMAGE("https://i.ibb.co/jhvpHt3/LOGO-You-Tube.png", 1))</f>
        <v/>
      </c>
      <c r="I9" s="5"/>
      <c r="K9" s="5"/>
      <c r="M9" s="33"/>
    </row>
    <row r="10" ht="37.5" customHeight="1">
      <c r="A10" s="5"/>
      <c r="B10" s="35" t="s">
        <v>11</v>
      </c>
      <c r="C10" s="36"/>
      <c r="D10" s="37">
        <f>round(D8*0.025,0)</f>
        <v>4</v>
      </c>
      <c r="E10" s="44" t="str">
        <f>ROUND((D10/5),0)&amp;" tsp"</f>
        <v>1 tsp</v>
      </c>
      <c r="F10" s="27"/>
      <c r="G10" s="5"/>
      <c r="I10" s="5"/>
      <c r="K10" s="5"/>
      <c r="M10" s="5"/>
    </row>
    <row r="11" ht="37.5" customHeight="1">
      <c r="A11" s="5"/>
      <c r="B11" s="45" t="s">
        <v>12</v>
      </c>
      <c r="C11" s="12" t="s">
        <v>2</v>
      </c>
      <c r="D11" s="46">
        <v>250.0</v>
      </c>
      <c r="E11" s="47"/>
      <c r="F11" s="27"/>
      <c r="G11" s="5"/>
      <c r="I11" s="5"/>
      <c r="K11" s="5"/>
      <c r="M11" s="5"/>
    </row>
    <row r="12" ht="37.5" customHeight="1">
      <c r="A12" s="5"/>
      <c r="B12" s="35" t="s">
        <v>13</v>
      </c>
      <c r="C12" s="36"/>
      <c r="D12" s="37">
        <f>D11*D4</f>
        <v>250</v>
      </c>
      <c r="E12" s="48"/>
      <c r="F12" s="27"/>
      <c r="G12" s="5"/>
      <c r="H12" s="5"/>
      <c r="I12" s="5"/>
      <c r="J12" s="5"/>
      <c r="K12" s="5"/>
      <c r="L12" s="5"/>
      <c r="M12" s="5"/>
    </row>
    <row r="13" ht="11.25" customHeight="1">
      <c r="A13" s="4"/>
      <c r="B13" s="2"/>
      <c r="C13" s="2"/>
      <c r="D13" s="2"/>
      <c r="E13" s="2"/>
      <c r="F13" s="3"/>
      <c r="G13" s="4"/>
      <c r="H13" s="4"/>
      <c r="I13" s="2"/>
      <c r="J13" s="2"/>
      <c r="K13" s="2"/>
      <c r="L13" s="2"/>
      <c r="M13" s="2"/>
    </row>
  </sheetData>
  <mergeCells count="6">
    <mergeCell ref="A2:A4"/>
    <mergeCell ref="B2:E2"/>
    <mergeCell ref="H2:L2"/>
    <mergeCell ref="H5:H11"/>
    <mergeCell ref="J5:J11"/>
    <mergeCell ref="L5:L11"/>
  </mergeCells>
  <dataValidations>
    <dataValidation type="list" allowBlank="1" showErrorMessage="1" sqref="D5">
      <formula1>'Pizza dough'!$A$8:$A$9</formula1>
    </dataValidation>
  </dataValidations>
  <hyperlinks>
    <hyperlink r:id="rId1" ref="H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